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10 Cy5 ladder EMSA with yCAF1 WT/Measurements/Boxes/"/>
    </mc:Choice>
  </mc:AlternateContent>
  <xr:revisionPtr revIDLastSave="0" documentId="13_ncr:40009_{E8CC66DB-CE93-EE4D-817E-C87BA219A182}" xr6:coauthVersionLast="47" xr6:coauthVersionMax="47" xr10:uidLastSave="{00000000-0000-0000-0000-000000000000}"/>
  <bookViews>
    <workbookView xWindow="21900" yWindow="1140" windowWidth="14720" windowHeight="20480" activeTab="1"/>
  </bookViews>
  <sheets>
    <sheet name="211210 Cy5 ladder EMSA with yCA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G44" i="2"/>
  <c r="G45" i="2"/>
  <c r="G46" i="2"/>
  <c r="G47" i="2"/>
  <c r="G48" i="2"/>
  <c r="G49" i="2"/>
  <c r="H49" i="2" s="1"/>
  <c r="G50" i="2"/>
  <c r="H50" i="2" s="1"/>
  <c r="G51" i="2"/>
  <c r="H51" i="2" s="1"/>
  <c r="G52" i="2"/>
  <c r="G43" i="2"/>
  <c r="G34" i="2"/>
  <c r="G35" i="2"/>
  <c r="H35" i="2" s="1"/>
  <c r="G36" i="2"/>
  <c r="H36" i="2" s="1"/>
  <c r="H37" i="2"/>
  <c r="G38" i="2"/>
  <c r="H38" i="2" s="1"/>
  <c r="G39" i="2"/>
  <c r="H39" i="2" s="1"/>
  <c r="G40" i="2"/>
  <c r="H40" i="2" s="1"/>
  <c r="G41" i="2"/>
  <c r="H41" i="2" s="1"/>
  <c r="G42" i="2"/>
  <c r="G33" i="2"/>
  <c r="H33" i="2" s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4" i="2"/>
  <c r="H42" i="2"/>
  <c r="H43" i="2"/>
  <c r="H44" i="2"/>
  <c r="H45" i="2"/>
  <c r="H46" i="2"/>
  <c r="H47" i="2"/>
  <c r="H48" i="2"/>
  <c r="H52" i="2"/>
  <c r="H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<sst xmlns="http://schemas.openxmlformats.org/spreadsheetml/2006/main" count="182" uniqueCount="79">
  <si>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</si>
  <si>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</si>
  <si>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</si>
  <si>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</si>
  <si>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</si>
  <si>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</si>
  <si>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</si>
  <si>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</si>
  <si>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</si>
  <si>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</si>
  <si>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</si>
  <si>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</si>
  <si>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</si>
  <si>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</si>
  <si>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</si>
  <si>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</si>
  <si>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</si>
  <si>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</si>
  <si>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</si>
  <si>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</si>
  <si>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2 cell(1, 1)</t>
  </si>
  <si>
    <t>None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</si>
  <si>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</si>
  <si>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</si>
  <si>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</si>
  <si>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</si>
  <si>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</si>
  <si>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</si>
  <si>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</si>
  <si>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</si>
  <si>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</si>
  <si>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</si>
  <si>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</si>
  <si>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</si>
  <si>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</si>
  <si>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</si>
  <si>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</si>
  <si>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</si>
  <si>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</si>
  <si>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</si>
  <si>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</si>
  <si>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</si>
  <si>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</si>
  <si>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</si>
  <si>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</si>
  <si>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</si>
  <si>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</si>
  <si>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</si>
  <si>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</si>
  <si>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</si>
  <si>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</si>
  <si>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</si>
  <si>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</si>
  <si>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</si>
  <si>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</si>
  <si>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</si>
  <si>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</si>
  <si>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</si>
  <si>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</si>
  <si>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</si>
  <si>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</si>
  <si>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6 cell(1, 1)</t>
  </si>
  <si>
    <t>6 cell(2, 1)</t>
  </si>
  <si>
    <t>6 cell(3, 1)</t>
  </si>
  <si>
    <t>6 cell(4, 1)</t>
  </si>
  <si>
    <t>6 cell(5, 1)</t>
  </si>
  <si>
    <t>6 cell(6, 1)</t>
  </si>
  <si>
    <t>6 cell(7, 1)</t>
  </si>
  <si>
    <t>6 cell(8, 1)</t>
  </si>
  <si>
    <t>6 cell(9, 1)</t>
  </si>
  <si>
    <t>6 cell(10, 1)</t>
  </si>
  <si>
    <t>50bp</t>
  </si>
  <si>
    <t>40bp</t>
  </si>
  <si>
    <t>30 bp</t>
  </si>
  <si>
    <t>20 bp</t>
  </si>
  <si>
    <t>10 bp</t>
  </si>
  <si>
    <t>Minus Backg.</t>
  </si>
  <si>
    <t>Normalization</t>
  </si>
  <si>
    <t>Bound apparent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</si>
</sst>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3323200</v>
      </c>
      <c r="D2">
        <v>0</v>
      </c>
      <c r="E2">
        <v>0</v>
      </c>
      <c r="F2" t="s">
        <v>21</v>
      </c>
      <c r="G2">
        <v>454.5</v>
      </c>
      <c r="H2">
        <v>516.66999999999996</v>
      </c>
      <c r="I2">
        <v>75</v>
      </c>
      <c r="J2">
        <v>370.72</v>
      </c>
      <c r="K2">
        <v>137431.18</v>
      </c>
      <c r="L2">
        <v>1466</v>
      </c>
      <c r="M2">
        <v>54</v>
      </c>
      <c r="N2">
        <v>3.56</v>
      </c>
      <c r="O2">
        <v>6432</v>
      </c>
      <c r="P2">
        <v>580</v>
      </c>
      <c r="Q2">
        <v>1435</v>
      </c>
      <c r="R2">
        <v>134</v>
      </c>
      <c r="S2">
        <v>49</v>
      </c>
      <c r="T2">
        <v>6432</v>
      </c>
    </row>
    <row r="3" spans="2:21" x14ac:dyDescent="0.2">
      <c r="B3" t="s">
        <v>22</v>
      </c>
      <c r="C3">
        <v>1142820</v>
      </c>
      <c r="D3">
        <v>0</v>
      </c>
      <c r="E3">
        <v>0</v>
      </c>
      <c r="F3" t="s">
        <v>21</v>
      </c>
      <c r="G3">
        <v>168</v>
      </c>
      <c r="H3">
        <v>177.68</v>
      </c>
      <c r="I3">
        <v>118</v>
      </c>
      <c r="J3">
        <v>75.239999999999995</v>
      </c>
      <c r="K3">
        <v>5661.23</v>
      </c>
      <c r="L3">
        <v>347</v>
      </c>
      <c r="M3">
        <v>58</v>
      </c>
      <c r="N3">
        <v>1.22</v>
      </c>
      <c r="O3">
        <v>6432</v>
      </c>
      <c r="P3">
        <v>714</v>
      </c>
      <c r="Q3">
        <v>1436</v>
      </c>
      <c r="R3">
        <v>134</v>
      </c>
      <c r="S3">
        <v>48</v>
      </c>
      <c r="T3">
        <v>6432</v>
      </c>
    </row>
    <row r="4" spans="2:21" x14ac:dyDescent="0.2">
      <c r="B4" t="s">
        <v>23</v>
      </c>
      <c r="C4">
        <v>915385</v>
      </c>
      <c r="D4">
        <v>0</v>
      </c>
      <c r="E4">
        <v>0</v>
      </c>
      <c r="F4" t="s">
        <v>21</v>
      </c>
      <c r="G4">
        <v>142</v>
      </c>
      <c r="H4">
        <v>143.38999999999999</v>
      </c>
      <c r="I4">
        <v>104</v>
      </c>
      <c r="J4">
        <v>48.45</v>
      </c>
      <c r="K4">
        <v>2346.98</v>
      </c>
      <c r="L4">
        <v>288</v>
      </c>
      <c r="M4">
        <v>57</v>
      </c>
      <c r="N4">
        <v>0.98</v>
      </c>
      <c r="O4">
        <v>6384</v>
      </c>
      <c r="P4">
        <v>847</v>
      </c>
      <c r="Q4">
        <v>1436</v>
      </c>
      <c r="R4">
        <v>133</v>
      </c>
      <c r="S4">
        <v>49</v>
      </c>
      <c r="T4">
        <v>6384</v>
      </c>
    </row>
    <row r="5" spans="2:21" x14ac:dyDescent="0.2">
      <c r="B5" t="s">
        <v>24</v>
      </c>
      <c r="C5">
        <v>775892</v>
      </c>
      <c r="D5">
        <v>0</v>
      </c>
      <c r="E5">
        <v>0</v>
      </c>
      <c r="F5" t="s">
        <v>21</v>
      </c>
      <c r="G5">
        <v>115</v>
      </c>
      <c r="H5">
        <v>120.63</v>
      </c>
      <c r="I5">
        <v>113</v>
      </c>
      <c r="J5">
        <v>32.630000000000003</v>
      </c>
      <c r="K5">
        <v>1064.94</v>
      </c>
      <c r="L5">
        <v>228</v>
      </c>
      <c r="M5">
        <v>44</v>
      </c>
      <c r="N5">
        <v>0.83</v>
      </c>
      <c r="O5">
        <v>6432</v>
      </c>
      <c r="P5">
        <v>981</v>
      </c>
      <c r="Q5">
        <v>1437</v>
      </c>
      <c r="R5">
        <v>134</v>
      </c>
      <c r="S5">
        <v>48</v>
      </c>
      <c r="T5">
        <v>6432</v>
      </c>
    </row>
    <row r="6" spans="2:21" x14ac:dyDescent="0.2">
      <c r="B6" t="s">
        <v>25</v>
      </c>
      <c r="C6">
        <v>780956</v>
      </c>
      <c r="D6">
        <v>0</v>
      </c>
      <c r="E6">
        <v>0</v>
      </c>
      <c r="F6" t="s">
        <v>21</v>
      </c>
      <c r="G6">
        <v>114</v>
      </c>
      <c r="H6">
        <v>121.42</v>
      </c>
      <c r="I6">
        <v>108</v>
      </c>
      <c r="J6">
        <v>32.44</v>
      </c>
      <c r="K6">
        <v>1052.4000000000001</v>
      </c>
      <c r="L6">
        <v>221</v>
      </c>
      <c r="M6">
        <v>55</v>
      </c>
      <c r="N6">
        <v>0.84</v>
      </c>
      <c r="O6">
        <v>6432</v>
      </c>
      <c r="P6">
        <v>1115</v>
      </c>
      <c r="Q6">
        <v>1437</v>
      </c>
      <c r="R6">
        <v>134</v>
      </c>
      <c r="S6">
        <v>49</v>
      </c>
      <c r="T6">
        <v>6432</v>
      </c>
    </row>
    <row r="7" spans="2:21" x14ac:dyDescent="0.2">
      <c r="B7" t="s">
        <v>26</v>
      </c>
      <c r="C7">
        <v>770223</v>
      </c>
      <c r="D7">
        <v>0</v>
      </c>
      <c r="E7">
        <v>0</v>
      </c>
      <c r="F7" t="s">
        <v>21</v>
      </c>
      <c r="G7">
        <v>114</v>
      </c>
      <c r="H7">
        <v>119.75</v>
      </c>
      <c r="I7">
        <v>110</v>
      </c>
      <c r="J7">
        <v>28.64</v>
      </c>
      <c r="K7">
        <v>820.21</v>
      </c>
      <c r="L7">
        <v>203</v>
      </c>
      <c r="M7">
        <v>53</v>
      </c>
      <c r="N7">
        <v>0.82</v>
      </c>
      <c r="O7">
        <v>6432</v>
      </c>
      <c r="P7">
        <v>1249</v>
      </c>
      <c r="Q7">
        <v>1438</v>
      </c>
      <c r="R7">
        <v>134</v>
      </c>
      <c r="S7">
        <v>49</v>
      </c>
      <c r="T7">
        <v>6432</v>
      </c>
    </row>
    <row r="8" spans="2:21" x14ac:dyDescent="0.2">
      <c r="B8" t="s">
        <v>27</v>
      </c>
      <c r="C8">
        <v>732888</v>
      </c>
      <c r="D8">
        <v>0</v>
      </c>
      <c r="E8">
        <v>0</v>
      </c>
      <c r="F8" t="s">
        <v>21</v>
      </c>
      <c r="G8">
        <v>107</v>
      </c>
      <c r="H8">
        <v>113.94</v>
      </c>
      <c r="I8">
        <v>96</v>
      </c>
      <c r="J8">
        <v>28.38</v>
      </c>
      <c r="K8">
        <v>805.57</v>
      </c>
      <c r="L8">
        <v>192</v>
      </c>
      <c r="M8">
        <v>52</v>
      </c>
      <c r="N8">
        <v>0.78</v>
      </c>
      <c r="O8">
        <v>6432</v>
      </c>
      <c r="P8">
        <v>1383</v>
      </c>
      <c r="Q8">
        <v>1439</v>
      </c>
      <c r="R8">
        <v>134</v>
      </c>
      <c r="S8">
        <v>48</v>
      </c>
      <c r="T8">
        <v>6432</v>
      </c>
    </row>
    <row r="9" spans="2:21" x14ac:dyDescent="0.2">
      <c r="B9" t="s">
        <v>28</v>
      </c>
      <c r="C9">
        <v>681444</v>
      </c>
      <c r="D9">
        <v>0</v>
      </c>
      <c r="E9">
        <v>0</v>
      </c>
      <c r="F9" t="s">
        <v>21</v>
      </c>
      <c r="G9">
        <v>103</v>
      </c>
      <c r="H9">
        <v>106.74</v>
      </c>
      <c r="I9">
        <v>95</v>
      </c>
      <c r="J9">
        <v>22.22</v>
      </c>
      <c r="K9">
        <v>493.91</v>
      </c>
      <c r="L9">
        <v>180</v>
      </c>
      <c r="M9">
        <v>55</v>
      </c>
      <c r="N9">
        <v>0.73</v>
      </c>
      <c r="O9">
        <v>6384</v>
      </c>
      <c r="P9">
        <v>1516</v>
      </c>
      <c r="Q9">
        <v>1439</v>
      </c>
      <c r="R9">
        <v>133</v>
      </c>
      <c r="S9">
        <v>49</v>
      </c>
      <c r="T9">
        <v>6384</v>
      </c>
    </row>
    <row r="10" spans="2:21" x14ac:dyDescent="0.2">
      <c r="B10" t="s">
        <v>29</v>
      </c>
      <c r="C10">
        <v>690614</v>
      </c>
      <c r="D10">
        <v>0</v>
      </c>
      <c r="E10">
        <v>0</v>
      </c>
      <c r="F10" t="s">
        <v>21</v>
      </c>
      <c r="G10">
        <v>104</v>
      </c>
      <c r="H10">
        <v>107.37</v>
      </c>
      <c r="I10">
        <v>102</v>
      </c>
      <c r="J10">
        <v>20.9</v>
      </c>
      <c r="K10">
        <v>436.69</v>
      </c>
      <c r="L10">
        <v>174</v>
      </c>
      <c r="M10">
        <v>57</v>
      </c>
      <c r="N10">
        <v>0.74</v>
      </c>
      <c r="O10">
        <v>6432</v>
      </c>
      <c r="P10">
        <v>1650</v>
      </c>
      <c r="Q10">
        <v>1440</v>
      </c>
      <c r="R10">
        <v>134</v>
      </c>
      <c r="S10">
        <v>48</v>
      </c>
      <c r="T10">
        <v>6432</v>
      </c>
    </row>
    <row r="11" spans="2:21" x14ac:dyDescent="0.2">
      <c r="B11" t="s">
        <v>30</v>
      </c>
      <c r="C11">
        <v>721432</v>
      </c>
      <c r="D11">
        <v>0</v>
      </c>
      <c r="E11">
        <v>0</v>
      </c>
      <c r="F11" t="s">
        <v>21</v>
      </c>
      <c r="G11">
        <v>112</v>
      </c>
      <c r="H11">
        <v>112.16</v>
      </c>
      <c r="I11">
        <v>109</v>
      </c>
      <c r="J11">
        <v>20.94</v>
      </c>
      <c r="K11">
        <v>438.63</v>
      </c>
      <c r="L11">
        <v>169</v>
      </c>
      <c r="M11">
        <v>51</v>
      </c>
      <c r="N11">
        <v>0.77</v>
      </c>
      <c r="O11">
        <v>6432</v>
      </c>
      <c r="P11">
        <v>1784</v>
      </c>
      <c r="Q11">
        <v>1440</v>
      </c>
      <c r="R11">
        <v>134</v>
      </c>
      <c r="S11">
        <v>49</v>
      </c>
      <c r="T11">
        <v>6432</v>
      </c>
    </row>
    <row r="12" spans="2:21" x14ac:dyDescent="0.2">
      <c r="B12" t="s">
        <v>31</v>
      </c>
      <c r="C12">
        <v>1801357</v>
      </c>
      <c r="D12">
        <v>0</v>
      </c>
      <c r="E12">
        <v>0</v>
      </c>
      <c r="F12" t="s">
        <v>21</v>
      </c>
      <c r="G12">
        <v>512</v>
      </c>
      <c r="H12">
        <v>505.43</v>
      </c>
      <c r="I12">
        <v>78</v>
      </c>
      <c r="J12">
        <v>291.19</v>
      </c>
      <c r="K12">
        <v>84790.43</v>
      </c>
      <c r="L12">
        <v>1085</v>
      </c>
      <c r="M12">
        <v>52</v>
      </c>
      <c r="N12">
        <v>1.93</v>
      </c>
      <c r="O12">
        <v>3564</v>
      </c>
      <c r="P12">
        <v>592</v>
      </c>
      <c r="Q12">
        <v>1477</v>
      </c>
      <c r="R12">
        <v>132</v>
      </c>
      <c r="S12">
        <v>27</v>
      </c>
      <c r="T12">
        <v>3564</v>
      </c>
    </row>
    <row r="13" spans="2:21" x14ac:dyDescent="0.2">
      <c r="B13" t="s">
        <v>32</v>
      </c>
      <c r="C13">
        <v>1074792</v>
      </c>
      <c r="D13">
        <v>0</v>
      </c>
      <c r="E13">
        <v>0</v>
      </c>
      <c r="F13" t="s">
        <v>21</v>
      </c>
      <c r="G13">
        <v>306</v>
      </c>
      <c r="H13">
        <v>301.57</v>
      </c>
      <c r="I13">
        <v>88</v>
      </c>
      <c r="J13">
        <v>136.28</v>
      </c>
      <c r="K13">
        <v>18571.64</v>
      </c>
      <c r="L13">
        <v>557</v>
      </c>
      <c r="M13">
        <v>62</v>
      </c>
      <c r="N13">
        <v>1.1499999999999999</v>
      </c>
      <c r="O13">
        <v>3564</v>
      </c>
      <c r="P13">
        <v>724</v>
      </c>
      <c r="Q13">
        <v>1477</v>
      </c>
      <c r="R13">
        <v>132</v>
      </c>
      <c r="S13">
        <v>27</v>
      </c>
      <c r="T13">
        <v>3564</v>
      </c>
    </row>
    <row r="14" spans="2:21" x14ac:dyDescent="0.2">
      <c r="B14" t="s">
        <v>33</v>
      </c>
      <c r="C14">
        <v>814728</v>
      </c>
      <c r="D14">
        <v>0</v>
      </c>
      <c r="E14">
        <v>0</v>
      </c>
      <c r="F14" t="s">
        <v>21</v>
      </c>
      <c r="G14">
        <v>237</v>
      </c>
      <c r="H14">
        <v>228.6</v>
      </c>
      <c r="I14">
        <v>84</v>
      </c>
      <c r="J14">
        <v>89.41</v>
      </c>
      <c r="K14">
        <v>7993.46</v>
      </c>
      <c r="L14">
        <v>416</v>
      </c>
      <c r="M14">
        <v>58</v>
      </c>
      <c r="N14">
        <v>0.87</v>
      </c>
      <c r="O14">
        <v>3564</v>
      </c>
      <c r="P14">
        <v>856</v>
      </c>
      <c r="Q14">
        <v>1478</v>
      </c>
      <c r="R14">
        <v>132</v>
      </c>
      <c r="S14">
        <v>28</v>
      </c>
      <c r="T14">
        <v>3564</v>
      </c>
    </row>
    <row r="15" spans="2:21" x14ac:dyDescent="0.2">
      <c r="B15" t="s">
        <v>34</v>
      </c>
      <c r="C15">
        <v>552216</v>
      </c>
      <c r="D15">
        <v>0</v>
      </c>
      <c r="E15">
        <v>0</v>
      </c>
      <c r="F15" t="s">
        <v>21</v>
      </c>
      <c r="G15">
        <v>156</v>
      </c>
      <c r="H15">
        <v>154.94</v>
      </c>
      <c r="I15">
        <v>137</v>
      </c>
      <c r="J15">
        <v>43.49</v>
      </c>
      <c r="K15">
        <v>1891.36</v>
      </c>
      <c r="L15">
        <v>257</v>
      </c>
      <c r="M15">
        <v>60</v>
      </c>
      <c r="N15">
        <v>0.59</v>
      </c>
      <c r="O15">
        <v>3564</v>
      </c>
      <c r="P15">
        <v>988</v>
      </c>
      <c r="Q15">
        <v>1478</v>
      </c>
      <c r="R15">
        <v>132</v>
      </c>
      <c r="S15">
        <v>27</v>
      </c>
      <c r="T15">
        <v>3564</v>
      </c>
    </row>
    <row r="16" spans="2:21" x14ac:dyDescent="0.2">
      <c r="B16" t="s">
        <v>35</v>
      </c>
      <c r="C16">
        <v>471434</v>
      </c>
      <c r="D16">
        <v>0</v>
      </c>
      <c r="E16">
        <v>0</v>
      </c>
      <c r="F16" t="s">
        <v>21</v>
      </c>
      <c r="G16">
        <v>125</v>
      </c>
      <c r="H16">
        <v>131.28</v>
      </c>
      <c r="I16">
        <v>114</v>
      </c>
      <c r="J16">
        <v>33.22</v>
      </c>
      <c r="K16">
        <v>1103.43</v>
      </c>
      <c r="L16">
        <v>216</v>
      </c>
      <c r="M16">
        <v>60</v>
      </c>
      <c r="N16">
        <v>0.5</v>
      </c>
      <c r="O16">
        <v>3591</v>
      </c>
      <c r="P16">
        <v>1120</v>
      </c>
      <c r="Q16">
        <v>1478</v>
      </c>
      <c r="R16">
        <v>133</v>
      </c>
      <c r="S16">
        <v>27</v>
      </c>
      <c r="T16">
        <v>3591</v>
      </c>
    </row>
    <row r="17" spans="2:20" x14ac:dyDescent="0.2">
      <c r="B17" t="s">
        <v>36</v>
      </c>
      <c r="C17">
        <v>443773</v>
      </c>
      <c r="D17">
        <v>0</v>
      </c>
      <c r="E17">
        <v>0</v>
      </c>
      <c r="F17" t="s">
        <v>21</v>
      </c>
      <c r="G17">
        <v>119</v>
      </c>
      <c r="H17">
        <v>124.52</v>
      </c>
      <c r="I17">
        <v>109</v>
      </c>
      <c r="J17">
        <v>30.18</v>
      </c>
      <c r="K17">
        <v>910.56</v>
      </c>
      <c r="L17">
        <v>220</v>
      </c>
      <c r="M17">
        <v>57</v>
      </c>
      <c r="N17">
        <v>0.48</v>
      </c>
      <c r="O17">
        <v>3564</v>
      </c>
      <c r="P17">
        <v>1253</v>
      </c>
      <c r="Q17">
        <v>1478</v>
      </c>
      <c r="R17">
        <v>132</v>
      </c>
      <c r="S17">
        <v>27</v>
      </c>
      <c r="T17">
        <v>3564</v>
      </c>
    </row>
    <row r="18" spans="2:20" x14ac:dyDescent="0.2">
      <c r="B18" t="s">
        <v>37</v>
      </c>
      <c r="C18">
        <v>403629</v>
      </c>
      <c r="D18">
        <v>0</v>
      </c>
      <c r="E18">
        <v>0</v>
      </c>
      <c r="F18" t="s">
        <v>21</v>
      </c>
      <c r="G18">
        <v>108</v>
      </c>
      <c r="H18">
        <v>113.25</v>
      </c>
      <c r="I18">
        <v>99</v>
      </c>
      <c r="J18">
        <v>26.25</v>
      </c>
      <c r="K18">
        <v>689.02</v>
      </c>
      <c r="L18">
        <v>178</v>
      </c>
      <c r="M18">
        <v>54</v>
      </c>
      <c r="N18">
        <v>0.43</v>
      </c>
      <c r="O18">
        <v>3564</v>
      </c>
      <c r="P18">
        <v>1385</v>
      </c>
      <c r="Q18">
        <v>1478</v>
      </c>
      <c r="R18">
        <v>132</v>
      </c>
      <c r="S18">
        <v>27</v>
      </c>
      <c r="T18">
        <v>3564</v>
      </c>
    </row>
    <row r="19" spans="2:20" x14ac:dyDescent="0.2">
      <c r="B19" t="s">
        <v>38</v>
      </c>
      <c r="C19">
        <v>386812</v>
      </c>
      <c r="D19">
        <v>0</v>
      </c>
      <c r="E19">
        <v>0</v>
      </c>
      <c r="F19" t="s">
        <v>21</v>
      </c>
      <c r="G19">
        <v>106</v>
      </c>
      <c r="H19">
        <v>108.53</v>
      </c>
      <c r="I19">
        <v>102</v>
      </c>
      <c r="J19">
        <v>21.91</v>
      </c>
      <c r="K19">
        <v>480.21</v>
      </c>
      <c r="L19">
        <v>172</v>
      </c>
      <c r="M19">
        <v>55</v>
      </c>
      <c r="N19">
        <v>0.41</v>
      </c>
      <c r="O19">
        <v>3564</v>
      </c>
      <c r="P19">
        <v>1517</v>
      </c>
      <c r="Q19">
        <v>1479</v>
      </c>
      <c r="R19">
        <v>132</v>
      </c>
      <c r="S19">
        <v>28</v>
      </c>
      <c r="T19">
        <v>3564</v>
      </c>
    </row>
    <row r="20" spans="2:20" x14ac:dyDescent="0.2">
      <c r="B20" t="s">
        <v>39</v>
      </c>
      <c r="C20">
        <v>395350</v>
      </c>
      <c r="D20">
        <v>0</v>
      </c>
      <c r="E20">
        <v>0</v>
      </c>
      <c r="F20" t="s">
        <v>21</v>
      </c>
      <c r="G20">
        <v>108</v>
      </c>
      <c r="H20">
        <v>110.93</v>
      </c>
      <c r="I20">
        <v>103</v>
      </c>
      <c r="J20">
        <v>20.63</v>
      </c>
      <c r="K20">
        <v>425.46</v>
      </c>
      <c r="L20">
        <v>175</v>
      </c>
      <c r="M20">
        <v>57</v>
      </c>
      <c r="N20">
        <v>0.42</v>
      </c>
      <c r="O20">
        <v>3564</v>
      </c>
      <c r="P20">
        <v>1649</v>
      </c>
      <c r="Q20">
        <v>1479</v>
      </c>
      <c r="R20">
        <v>132</v>
      </c>
      <c r="S20">
        <v>27</v>
      </c>
      <c r="T20">
        <v>3564</v>
      </c>
    </row>
    <row r="21" spans="2:20" x14ac:dyDescent="0.2">
      <c r="B21" t="s">
        <v>40</v>
      </c>
      <c r="C21">
        <v>412653</v>
      </c>
      <c r="D21">
        <v>0</v>
      </c>
      <c r="E21">
        <v>0</v>
      </c>
      <c r="F21" t="s">
        <v>21</v>
      </c>
      <c r="G21">
        <v>118</v>
      </c>
      <c r="H21">
        <v>115.78</v>
      </c>
      <c r="I21">
        <v>125</v>
      </c>
      <c r="J21">
        <v>20.41</v>
      </c>
      <c r="K21">
        <v>416.74</v>
      </c>
      <c r="L21">
        <v>169</v>
      </c>
      <c r="M21">
        <v>61</v>
      </c>
      <c r="N21">
        <v>0.44</v>
      </c>
      <c r="O21">
        <v>3564</v>
      </c>
      <c r="P21">
        <v>1781</v>
      </c>
      <c r="Q21">
        <v>1479</v>
      </c>
      <c r="R21">
        <v>132</v>
      </c>
      <c r="S21">
        <v>27</v>
      </c>
      <c r="T21">
        <v>3564</v>
      </c>
    </row>
    <row r="22" spans="2:20" x14ac:dyDescent="0.2">
      <c r="B22" t="s">
        <v>41</v>
      </c>
      <c r="C22">
        <v>1953716</v>
      </c>
      <c r="D22">
        <v>0</v>
      </c>
      <c r="E22">
        <v>0</v>
      </c>
      <c r="F22" t="s">
        <v>21</v>
      </c>
      <c r="G22">
        <v>254</v>
      </c>
      <c r="H22">
        <v>291.25</v>
      </c>
      <c r="I22">
        <v>89</v>
      </c>
      <c r="J22">
        <v>163.63999999999999</v>
      </c>
      <c r="K22">
        <v>26778.29</v>
      </c>
      <c r="L22">
        <v>730</v>
      </c>
      <c r="M22">
        <v>64</v>
      </c>
      <c r="N22">
        <v>2.09</v>
      </c>
      <c r="O22">
        <v>6708</v>
      </c>
      <c r="P22">
        <v>594</v>
      </c>
      <c r="Q22">
        <v>1520</v>
      </c>
      <c r="R22">
        <v>129</v>
      </c>
      <c r="S22">
        <v>52</v>
      </c>
      <c r="T22">
        <v>6708</v>
      </c>
    </row>
    <row r="23" spans="2:20" x14ac:dyDescent="0.2">
      <c r="B23" t="s">
        <v>42</v>
      </c>
      <c r="C23">
        <v>1871211</v>
      </c>
      <c r="D23">
        <v>0</v>
      </c>
      <c r="E23">
        <v>0</v>
      </c>
      <c r="F23" t="s">
        <v>21</v>
      </c>
      <c r="G23">
        <v>243</v>
      </c>
      <c r="H23">
        <v>278.95</v>
      </c>
      <c r="I23">
        <v>95</v>
      </c>
      <c r="J23">
        <v>150.51</v>
      </c>
      <c r="K23">
        <v>22652.01</v>
      </c>
      <c r="L23">
        <v>680</v>
      </c>
      <c r="M23">
        <v>65</v>
      </c>
      <c r="N23">
        <v>2</v>
      </c>
      <c r="O23">
        <v>6708</v>
      </c>
      <c r="P23">
        <v>723</v>
      </c>
      <c r="Q23">
        <v>1520</v>
      </c>
      <c r="R23">
        <v>129</v>
      </c>
      <c r="S23">
        <v>52</v>
      </c>
      <c r="T23">
        <v>6708</v>
      </c>
    </row>
    <row r="24" spans="2:20" x14ac:dyDescent="0.2">
      <c r="B24" t="s">
        <v>43</v>
      </c>
      <c r="C24">
        <v>1776084</v>
      </c>
      <c r="D24">
        <v>0</v>
      </c>
      <c r="E24">
        <v>0</v>
      </c>
      <c r="F24" t="s">
        <v>21</v>
      </c>
      <c r="G24">
        <v>231</v>
      </c>
      <c r="H24">
        <v>262.73</v>
      </c>
      <c r="I24">
        <v>150</v>
      </c>
      <c r="J24">
        <v>131.99</v>
      </c>
      <c r="K24">
        <v>17421.650000000001</v>
      </c>
      <c r="L24">
        <v>688</v>
      </c>
      <c r="M24">
        <v>60</v>
      </c>
      <c r="N24">
        <v>1.9</v>
      </c>
      <c r="O24">
        <v>6760</v>
      </c>
      <c r="P24">
        <v>853</v>
      </c>
      <c r="Q24">
        <v>1520</v>
      </c>
      <c r="R24">
        <v>130</v>
      </c>
      <c r="S24">
        <v>52</v>
      </c>
      <c r="T24">
        <v>6760</v>
      </c>
    </row>
    <row r="25" spans="2:20" x14ac:dyDescent="0.2">
      <c r="B25" t="s">
        <v>44</v>
      </c>
      <c r="C25">
        <v>1457667</v>
      </c>
      <c r="D25">
        <v>0</v>
      </c>
      <c r="E25">
        <v>0</v>
      </c>
      <c r="F25" t="s">
        <v>21</v>
      </c>
      <c r="G25">
        <v>206</v>
      </c>
      <c r="H25">
        <v>217.3</v>
      </c>
      <c r="I25">
        <v>142</v>
      </c>
      <c r="J25">
        <v>83.26</v>
      </c>
      <c r="K25">
        <v>6932.74</v>
      </c>
      <c r="L25">
        <v>433</v>
      </c>
      <c r="M25">
        <v>74</v>
      </c>
      <c r="N25">
        <v>1.56</v>
      </c>
      <c r="O25">
        <v>6708</v>
      </c>
      <c r="P25">
        <v>982</v>
      </c>
      <c r="Q25">
        <v>1520</v>
      </c>
      <c r="R25">
        <v>129</v>
      </c>
      <c r="S25">
        <v>52</v>
      </c>
      <c r="T25">
        <v>6708</v>
      </c>
    </row>
    <row r="26" spans="2:20" x14ac:dyDescent="0.2">
      <c r="B26" t="s">
        <v>45</v>
      </c>
      <c r="C26">
        <v>1273988</v>
      </c>
      <c r="D26">
        <v>0</v>
      </c>
      <c r="E26">
        <v>0</v>
      </c>
      <c r="F26" t="s">
        <v>21</v>
      </c>
      <c r="G26">
        <v>179</v>
      </c>
      <c r="H26">
        <v>189.92</v>
      </c>
      <c r="I26">
        <v>132</v>
      </c>
      <c r="J26">
        <v>73.239999999999995</v>
      </c>
      <c r="K26">
        <v>5363.54</v>
      </c>
      <c r="L26">
        <v>368</v>
      </c>
      <c r="M26">
        <v>71</v>
      </c>
      <c r="N26">
        <v>1.36</v>
      </c>
      <c r="O26">
        <v>6708</v>
      </c>
      <c r="P26">
        <v>1111</v>
      </c>
      <c r="Q26">
        <v>1520</v>
      </c>
      <c r="R26">
        <v>129</v>
      </c>
      <c r="S26">
        <v>52</v>
      </c>
      <c r="T26">
        <v>6708</v>
      </c>
    </row>
    <row r="27" spans="2:20" x14ac:dyDescent="0.2">
      <c r="B27" t="s">
        <v>46</v>
      </c>
      <c r="C27">
        <v>1246791</v>
      </c>
      <c r="D27">
        <v>0</v>
      </c>
      <c r="E27">
        <v>0</v>
      </c>
      <c r="F27" t="s">
        <v>21</v>
      </c>
      <c r="G27">
        <v>175</v>
      </c>
      <c r="H27">
        <v>185.87</v>
      </c>
      <c r="I27">
        <v>130</v>
      </c>
      <c r="J27">
        <v>70.67</v>
      </c>
      <c r="K27">
        <v>4993.84</v>
      </c>
      <c r="L27">
        <v>345</v>
      </c>
      <c r="M27">
        <v>60</v>
      </c>
      <c r="N27">
        <v>1.33</v>
      </c>
      <c r="O27">
        <v>6708</v>
      </c>
      <c r="P27">
        <v>1240</v>
      </c>
      <c r="Q27">
        <v>1520</v>
      </c>
      <c r="R27">
        <v>129</v>
      </c>
      <c r="S27">
        <v>52</v>
      </c>
      <c r="T27">
        <v>6708</v>
      </c>
    </row>
    <row r="28" spans="2:20" x14ac:dyDescent="0.2">
      <c r="B28" t="s">
        <v>47</v>
      </c>
      <c r="C28">
        <v>974693</v>
      </c>
      <c r="D28">
        <v>0</v>
      </c>
      <c r="E28">
        <v>0</v>
      </c>
      <c r="F28" t="s">
        <v>21</v>
      </c>
      <c r="G28">
        <v>142</v>
      </c>
      <c r="H28">
        <v>145.30000000000001</v>
      </c>
      <c r="I28">
        <v>126</v>
      </c>
      <c r="J28">
        <v>41.48</v>
      </c>
      <c r="K28">
        <v>1720.45</v>
      </c>
      <c r="L28">
        <v>260</v>
      </c>
      <c r="M28">
        <v>62</v>
      </c>
      <c r="N28">
        <v>1.04</v>
      </c>
      <c r="O28">
        <v>6708</v>
      </c>
      <c r="P28">
        <v>1369</v>
      </c>
      <c r="Q28">
        <v>1520</v>
      </c>
      <c r="R28">
        <v>129</v>
      </c>
      <c r="S28">
        <v>52</v>
      </c>
      <c r="T28">
        <v>6708</v>
      </c>
    </row>
    <row r="29" spans="2:20" x14ac:dyDescent="0.2">
      <c r="B29" t="s">
        <v>48</v>
      </c>
      <c r="C29">
        <v>856949</v>
      </c>
      <c r="D29">
        <v>0</v>
      </c>
      <c r="E29">
        <v>0</v>
      </c>
      <c r="F29" t="s">
        <v>21</v>
      </c>
      <c r="G29">
        <v>127</v>
      </c>
      <c r="H29">
        <v>126.77</v>
      </c>
      <c r="I29">
        <v>139</v>
      </c>
      <c r="J29">
        <v>28.92</v>
      </c>
      <c r="K29">
        <v>836.36</v>
      </c>
      <c r="L29">
        <v>203</v>
      </c>
      <c r="M29">
        <v>61</v>
      </c>
      <c r="N29">
        <v>0.92</v>
      </c>
      <c r="O29">
        <v>6760</v>
      </c>
      <c r="P29">
        <v>1499</v>
      </c>
      <c r="Q29">
        <v>1520</v>
      </c>
      <c r="R29">
        <v>130</v>
      </c>
      <c r="S29">
        <v>52</v>
      </c>
      <c r="T29">
        <v>6760</v>
      </c>
    </row>
    <row r="30" spans="2:20" x14ac:dyDescent="0.2">
      <c r="B30" t="s">
        <v>49</v>
      </c>
      <c r="C30">
        <v>856705</v>
      </c>
      <c r="D30">
        <v>0</v>
      </c>
      <c r="E30">
        <v>0</v>
      </c>
      <c r="F30" t="s">
        <v>21</v>
      </c>
      <c r="G30">
        <v>127</v>
      </c>
      <c r="H30">
        <v>127.71</v>
      </c>
      <c r="I30">
        <v>118</v>
      </c>
      <c r="J30">
        <v>29.49</v>
      </c>
      <c r="K30">
        <v>869.64</v>
      </c>
      <c r="L30">
        <v>201</v>
      </c>
      <c r="M30">
        <v>59</v>
      </c>
      <c r="N30">
        <v>0.92</v>
      </c>
      <c r="O30">
        <v>6708</v>
      </c>
      <c r="P30">
        <v>1628</v>
      </c>
      <c r="Q30">
        <v>1520</v>
      </c>
      <c r="R30">
        <v>129</v>
      </c>
      <c r="S30">
        <v>52</v>
      </c>
      <c r="T30">
        <v>6708</v>
      </c>
    </row>
    <row r="31" spans="2:20" x14ac:dyDescent="0.2">
      <c r="B31" t="s">
        <v>50</v>
      </c>
      <c r="C31">
        <v>854839</v>
      </c>
      <c r="D31">
        <v>0</v>
      </c>
      <c r="E31">
        <v>0</v>
      </c>
      <c r="F31" t="s">
        <v>21</v>
      </c>
      <c r="G31">
        <v>131</v>
      </c>
      <c r="H31">
        <v>127.44</v>
      </c>
      <c r="I31">
        <v>135</v>
      </c>
      <c r="J31">
        <v>26.54</v>
      </c>
      <c r="K31">
        <v>704.23</v>
      </c>
      <c r="L31">
        <v>194</v>
      </c>
      <c r="M31">
        <v>54</v>
      </c>
      <c r="N31">
        <v>0.92</v>
      </c>
      <c r="O31">
        <v>6708</v>
      </c>
      <c r="P31">
        <v>1757</v>
      </c>
      <c r="Q31">
        <v>1520</v>
      </c>
      <c r="R31">
        <v>129</v>
      </c>
      <c r="S31">
        <v>52</v>
      </c>
      <c r="T31">
        <v>6708</v>
      </c>
    </row>
    <row r="32" spans="2:20" x14ac:dyDescent="0.2">
      <c r="B32" t="s">
        <v>51</v>
      </c>
      <c r="C32">
        <v>3447338</v>
      </c>
      <c r="D32">
        <v>0</v>
      </c>
      <c r="E32">
        <v>0</v>
      </c>
      <c r="F32" t="s">
        <v>21</v>
      </c>
      <c r="G32">
        <v>207</v>
      </c>
      <c r="H32">
        <v>331.47</v>
      </c>
      <c r="I32">
        <v>89</v>
      </c>
      <c r="J32">
        <v>292.61</v>
      </c>
      <c r="K32">
        <v>85619.41</v>
      </c>
      <c r="L32">
        <v>1220</v>
      </c>
      <c r="M32">
        <v>56</v>
      </c>
      <c r="N32">
        <v>3.69</v>
      </c>
      <c r="O32">
        <v>10400</v>
      </c>
      <c r="P32">
        <v>593</v>
      </c>
      <c r="Q32">
        <v>1590</v>
      </c>
      <c r="R32">
        <v>130</v>
      </c>
      <c r="S32">
        <v>80</v>
      </c>
      <c r="T32">
        <v>10400</v>
      </c>
    </row>
    <row r="33" spans="2:20" x14ac:dyDescent="0.2">
      <c r="B33" t="s">
        <v>52</v>
      </c>
      <c r="C33">
        <v>3481416</v>
      </c>
      <c r="D33">
        <v>0</v>
      </c>
      <c r="E33">
        <v>0</v>
      </c>
      <c r="F33" t="s">
        <v>21</v>
      </c>
      <c r="G33">
        <v>224</v>
      </c>
      <c r="H33">
        <v>334.75</v>
      </c>
      <c r="I33">
        <v>94</v>
      </c>
      <c r="J33">
        <v>272.92</v>
      </c>
      <c r="K33">
        <v>74483.62</v>
      </c>
      <c r="L33">
        <v>1099</v>
      </c>
      <c r="M33">
        <v>67</v>
      </c>
      <c r="N33">
        <v>3.73</v>
      </c>
      <c r="O33">
        <v>10400</v>
      </c>
      <c r="P33">
        <v>723</v>
      </c>
      <c r="Q33">
        <v>1590</v>
      </c>
      <c r="R33">
        <v>130</v>
      </c>
      <c r="S33">
        <v>80</v>
      </c>
      <c r="T33">
        <v>10400</v>
      </c>
    </row>
    <row r="34" spans="2:20" x14ac:dyDescent="0.2">
      <c r="B34" t="s">
        <v>53</v>
      </c>
      <c r="C34">
        <v>3321667</v>
      </c>
      <c r="D34">
        <v>0</v>
      </c>
      <c r="E34">
        <v>0</v>
      </c>
      <c r="F34" t="s">
        <v>21</v>
      </c>
      <c r="G34">
        <v>249</v>
      </c>
      <c r="H34">
        <v>319.39</v>
      </c>
      <c r="I34">
        <v>99</v>
      </c>
      <c r="J34">
        <v>226.93</v>
      </c>
      <c r="K34">
        <v>51497.43</v>
      </c>
      <c r="L34">
        <v>925</v>
      </c>
      <c r="M34">
        <v>61</v>
      </c>
      <c r="N34">
        <v>3.56</v>
      </c>
      <c r="O34">
        <v>10400</v>
      </c>
      <c r="P34">
        <v>853</v>
      </c>
      <c r="Q34">
        <v>1590</v>
      </c>
      <c r="R34">
        <v>130</v>
      </c>
      <c r="S34">
        <v>80</v>
      </c>
      <c r="T34">
        <v>10400</v>
      </c>
    </row>
    <row r="35" spans="2:20" x14ac:dyDescent="0.2">
      <c r="B35" t="s">
        <v>54</v>
      </c>
      <c r="C35">
        <v>3109581</v>
      </c>
      <c r="D35">
        <v>0</v>
      </c>
      <c r="E35">
        <v>0</v>
      </c>
      <c r="F35" t="s">
        <v>21</v>
      </c>
      <c r="G35">
        <v>231</v>
      </c>
      <c r="H35">
        <v>299</v>
      </c>
      <c r="I35">
        <v>100</v>
      </c>
      <c r="J35">
        <v>207.74</v>
      </c>
      <c r="K35">
        <v>43157.14</v>
      </c>
      <c r="L35">
        <v>839</v>
      </c>
      <c r="M35">
        <v>63</v>
      </c>
      <c r="N35">
        <v>3.33</v>
      </c>
      <c r="O35">
        <v>10400</v>
      </c>
      <c r="P35">
        <v>983</v>
      </c>
      <c r="Q35">
        <v>1590</v>
      </c>
      <c r="R35">
        <v>130</v>
      </c>
      <c r="S35">
        <v>80</v>
      </c>
      <c r="T35">
        <v>10400</v>
      </c>
    </row>
    <row r="36" spans="2:20" x14ac:dyDescent="0.2">
      <c r="B36" t="s">
        <v>55</v>
      </c>
      <c r="C36">
        <v>2853778</v>
      </c>
      <c r="D36">
        <v>0</v>
      </c>
      <c r="E36">
        <v>0</v>
      </c>
      <c r="F36" t="s">
        <v>21</v>
      </c>
      <c r="G36">
        <v>187</v>
      </c>
      <c r="H36">
        <v>274.39999999999998</v>
      </c>
      <c r="I36">
        <v>101</v>
      </c>
      <c r="J36">
        <v>219.6</v>
      </c>
      <c r="K36">
        <v>48225.13</v>
      </c>
      <c r="L36">
        <v>931</v>
      </c>
      <c r="M36">
        <v>62</v>
      </c>
      <c r="N36">
        <v>3.06</v>
      </c>
      <c r="O36">
        <v>10400</v>
      </c>
      <c r="P36">
        <v>1113</v>
      </c>
      <c r="Q36">
        <v>1590</v>
      </c>
      <c r="R36">
        <v>130</v>
      </c>
      <c r="S36">
        <v>80</v>
      </c>
      <c r="T36">
        <v>10400</v>
      </c>
    </row>
    <row r="37" spans="2:20" x14ac:dyDescent="0.2">
      <c r="B37" t="s">
        <v>56</v>
      </c>
      <c r="C37">
        <v>2789130</v>
      </c>
      <c r="D37">
        <v>0</v>
      </c>
      <c r="E37">
        <v>0</v>
      </c>
      <c r="F37" t="s">
        <v>21</v>
      </c>
      <c r="G37">
        <v>186</v>
      </c>
      <c r="H37">
        <v>268.19</v>
      </c>
      <c r="I37">
        <v>94</v>
      </c>
      <c r="J37">
        <v>206.07</v>
      </c>
      <c r="K37">
        <v>42463.519999999997</v>
      </c>
      <c r="L37">
        <v>865</v>
      </c>
      <c r="M37">
        <v>54</v>
      </c>
      <c r="N37">
        <v>2.99</v>
      </c>
      <c r="O37">
        <v>10400</v>
      </c>
      <c r="P37">
        <v>1243</v>
      </c>
      <c r="Q37">
        <v>1590</v>
      </c>
      <c r="R37">
        <v>130</v>
      </c>
      <c r="S37">
        <v>80</v>
      </c>
      <c r="T37">
        <v>10400</v>
      </c>
    </row>
    <row r="38" spans="2:20" x14ac:dyDescent="0.2">
      <c r="B38" t="s">
        <v>57</v>
      </c>
      <c r="C38">
        <v>2359811</v>
      </c>
      <c r="D38">
        <v>0</v>
      </c>
      <c r="E38">
        <v>0</v>
      </c>
      <c r="F38" t="s">
        <v>21</v>
      </c>
      <c r="G38">
        <v>155</v>
      </c>
      <c r="H38">
        <v>226.9</v>
      </c>
      <c r="I38">
        <v>103</v>
      </c>
      <c r="J38">
        <v>167.62</v>
      </c>
      <c r="K38">
        <v>28095.7</v>
      </c>
      <c r="L38">
        <v>745</v>
      </c>
      <c r="M38">
        <v>62</v>
      </c>
      <c r="N38">
        <v>2.5299999999999998</v>
      </c>
      <c r="O38">
        <v>10400</v>
      </c>
      <c r="P38">
        <v>1373</v>
      </c>
      <c r="Q38">
        <v>1590</v>
      </c>
      <c r="R38">
        <v>130</v>
      </c>
      <c r="S38">
        <v>80</v>
      </c>
      <c r="T38">
        <v>10400</v>
      </c>
    </row>
    <row r="39" spans="2:20" x14ac:dyDescent="0.2">
      <c r="B39" t="s">
        <v>58</v>
      </c>
      <c r="C39">
        <v>1971077</v>
      </c>
      <c r="D39">
        <v>0</v>
      </c>
      <c r="E39">
        <v>0</v>
      </c>
      <c r="F39" t="s">
        <v>21</v>
      </c>
      <c r="G39">
        <v>135</v>
      </c>
      <c r="H39">
        <v>189.53</v>
      </c>
      <c r="I39">
        <v>123</v>
      </c>
      <c r="J39">
        <v>126.78</v>
      </c>
      <c r="K39">
        <v>16074</v>
      </c>
      <c r="L39">
        <v>629</v>
      </c>
      <c r="M39">
        <v>56</v>
      </c>
      <c r="N39">
        <v>2.11</v>
      </c>
      <c r="O39">
        <v>10400</v>
      </c>
      <c r="P39">
        <v>1503</v>
      </c>
      <c r="Q39">
        <v>1590</v>
      </c>
      <c r="R39">
        <v>130</v>
      </c>
      <c r="S39">
        <v>80</v>
      </c>
      <c r="T39">
        <v>10400</v>
      </c>
    </row>
    <row r="40" spans="2:20" x14ac:dyDescent="0.2">
      <c r="B40" t="s">
        <v>59</v>
      </c>
      <c r="C40">
        <v>2039228</v>
      </c>
      <c r="D40">
        <v>0</v>
      </c>
      <c r="E40">
        <v>0</v>
      </c>
      <c r="F40" t="s">
        <v>21</v>
      </c>
      <c r="G40">
        <v>137</v>
      </c>
      <c r="H40">
        <v>196.08</v>
      </c>
      <c r="I40">
        <v>135</v>
      </c>
      <c r="J40">
        <v>139.09</v>
      </c>
      <c r="K40">
        <v>19345.84</v>
      </c>
      <c r="L40">
        <v>681</v>
      </c>
      <c r="M40">
        <v>59</v>
      </c>
      <c r="N40">
        <v>2.1800000000000002</v>
      </c>
      <c r="O40">
        <v>10400</v>
      </c>
      <c r="P40">
        <v>1633</v>
      </c>
      <c r="Q40">
        <v>1590</v>
      </c>
      <c r="R40">
        <v>130</v>
      </c>
      <c r="S40">
        <v>80</v>
      </c>
      <c r="T40">
        <v>10400</v>
      </c>
    </row>
    <row r="41" spans="2:20" x14ac:dyDescent="0.2">
      <c r="B41" t="s">
        <v>60</v>
      </c>
      <c r="C41">
        <v>1822471</v>
      </c>
      <c r="D41">
        <v>0</v>
      </c>
      <c r="E41">
        <v>0</v>
      </c>
      <c r="F41" t="s">
        <v>21</v>
      </c>
      <c r="G41">
        <v>133</v>
      </c>
      <c r="H41">
        <v>175.24</v>
      </c>
      <c r="I41">
        <v>105</v>
      </c>
      <c r="J41">
        <v>111.18</v>
      </c>
      <c r="K41">
        <v>12361.85</v>
      </c>
      <c r="L41">
        <v>578</v>
      </c>
      <c r="M41">
        <v>58</v>
      </c>
      <c r="N41">
        <v>1.95</v>
      </c>
      <c r="O41">
        <v>10400</v>
      </c>
      <c r="P41">
        <v>1763</v>
      </c>
      <c r="Q41">
        <v>1590</v>
      </c>
      <c r="R41">
        <v>130</v>
      </c>
      <c r="S41">
        <v>80</v>
      </c>
      <c r="T41">
        <v>10400</v>
      </c>
    </row>
    <row r="42" spans="2:20" x14ac:dyDescent="0.2">
      <c r="B42" t="s">
        <v>61</v>
      </c>
      <c r="C42">
        <v>3609331</v>
      </c>
      <c r="D42">
        <v>0</v>
      </c>
      <c r="E42">
        <v>0</v>
      </c>
      <c r="F42" t="s">
        <v>21</v>
      </c>
      <c r="G42">
        <v>135</v>
      </c>
      <c r="H42">
        <v>231.37</v>
      </c>
      <c r="I42">
        <v>93</v>
      </c>
      <c r="J42">
        <v>231.46</v>
      </c>
      <c r="K42">
        <v>53574.77</v>
      </c>
      <c r="L42">
        <v>1231</v>
      </c>
      <c r="M42">
        <v>44</v>
      </c>
      <c r="N42">
        <v>3.86</v>
      </c>
      <c r="O42">
        <v>15600</v>
      </c>
      <c r="P42">
        <v>601</v>
      </c>
      <c r="Q42">
        <v>1704</v>
      </c>
      <c r="R42">
        <v>130</v>
      </c>
      <c r="S42">
        <v>120</v>
      </c>
      <c r="T42">
        <v>15600</v>
      </c>
    </row>
    <row r="43" spans="2:20" x14ac:dyDescent="0.2">
      <c r="B43" t="s">
        <v>62</v>
      </c>
      <c r="C43">
        <v>3773605</v>
      </c>
      <c r="D43">
        <v>0</v>
      </c>
      <c r="E43">
        <v>0</v>
      </c>
      <c r="F43" t="s">
        <v>21</v>
      </c>
      <c r="G43">
        <v>151</v>
      </c>
      <c r="H43">
        <v>240.05</v>
      </c>
      <c r="I43">
        <v>96</v>
      </c>
      <c r="J43">
        <v>206.71</v>
      </c>
      <c r="K43">
        <v>42729.73</v>
      </c>
      <c r="L43">
        <v>979</v>
      </c>
      <c r="M43">
        <v>61</v>
      </c>
      <c r="N43">
        <v>4.04</v>
      </c>
      <c r="O43">
        <v>15720</v>
      </c>
      <c r="P43">
        <v>731</v>
      </c>
      <c r="Q43">
        <v>1704</v>
      </c>
      <c r="R43">
        <v>131</v>
      </c>
      <c r="S43">
        <v>120</v>
      </c>
      <c r="T43">
        <v>15720</v>
      </c>
    </row>
    <row r="44" spans="2:20" x14ac:dyDescent="0.2">
      <c r="B44" t="s">
        <v>63</v>
      </c>
      <c r="C44">
        <v>3464967</v>
      </c>
      <c r="D44">
        <v>0</v>
      </c>
      <c r="E44">
        <v>0</v>
      </c>
      <c r="F44" t="s">
        <v>21</v>
      </c>
      <c r="G44">
        <v>144</v>
      </c>
      <c r="H44">
        <v>222.11</v>
      </c>
      <c r="I44">
        <v>95</v>
      </c>
      <c r="J44">
        <v>171.67</v>
      </c>
      <c r="K44">
        <v>29468.959999999999</v>
      </c>
      <c r="L44">
        <v>794</v>
      </c>
      <c r="M44">
        <v>45</v>
      </c>
      <c r="N44">
        <v>3.71</v>
      </c>
      <c r="O44">
        <v>15600</v>
      </c>
      <c r="P44">
        <v>862</v>
      </c>
      <c r="Q44">
        <v>1704</v>
      </c>
      <c r="R44">
        <v>130</v>
      </c>
      <c r="S44">
        <v>120</v>
      </c>
      <c r="T44">
        <v>15600</v>
      </c>
    </row>
    <row r="45" spans="2:20" x14ac:dyDescent="0.2">
      <c r="B45" t="s">
        <v>64</v>
      </c>
      <c r="C45">
        <v>3489524</v>
      </c>
      <c r="D45">
        <v>0</v>
      </c>
      <c r="E45">
        <v>0</v>
      </c>
      <c r="F45" t="s">
        <v>21</v>
      </c>
      <c r="G45">
        <v>153</v>
      </c>
      <c r="H45">
        <v>221.98</v>
      </c>
      <c r="I45">
        <v>97</v>
      </c>
      <c r="J45">
        <v>165.33</v>
      </c>
      <c r="K45">
        <v>27335.51</v>
      </c>
      <c r="L45">
        <v>782</v>
      </c>
      <c r="M45">
        <v>56</v>
      </c>
      <c r="N45">
        <v>3.74</v>
      </c>
      <c r="O45">
        <v>15720</v>
      </c>
      <c r="P45">
        <v>992</v>
      </c>
      <c r="Q45">
        <v>1704</v>
      </c>
      <c r="R45">
        <v>131</v>
      </c>
      <c r="S45">
        <v>120</v>
      </c>
      <c r="T45">
        <v>15720</v>
      </c>
    </row>
    <row r="46" spans="2:20" x14ac:dyDescent="0.2">
      <c r="B46" t="s">
        <v>65</v>
      </c>
      <c r="C46">
        <v>3522716</v>
      </c>
      <c r="D46">
        <v>0</v>
      </c>
      <c r="E46">
        <v>0</v>
      </c>
      <c r="F46" t="s">
        <v>21</v>
      </c>
      <c r="G46">
        <v>136</v>
      </c>
      <c r="H46">
        <v>225.82</v>
      </c>
      <c r="I46">
        <v>100</v>
      </c>
      <c r="J46">
        <v>200.4</v>
      </c>
      <c r="K46">
        <v>40160.04</v>
      </c>
      <c r="L46">
        <v>950</v>
      </c>
      <c r="M46">
        <v>55</v>
      </c>
      <c r="N46">
        <v>3.77</v>
      </c>
      <c r="O46">
        <v>15600</v>
      </c>
      <c r="P46">
        <v>1123</v>
      </c>
      <c r="Q46">
        <v>1704</v>
      </c>
      <c r="R46">
        <v>130</v>
      </c>
      <c r="S46">
        <v>120</v>
      </c>
      <c r="T46">
        <v>15600</v>
      </c>
    </row>
    <row r="47" spans="2:20" x14ac:dyDescent="0.2">
      <c r="B47" t="s">
        <v>66</v>
      </c>
      <c r="C47">
        <v>3384498</v>
      </c>
      <c r="D47">
        <v>0</v>
      </c>
      <c r="E47">
        <v>0</v>
      </c>
      <c r="F47" t="s">
        <v>21</v>
      </c>
      <c r="G47">
        <v>138</v>
      </c>
      <c r="H47">
        <v>216.96</v>
      </c>
      <c r="I47">
        <v>94</v>
      </c>
      <c r="J47">
        <v>181.7</v>
      </c>
      <c r="K47">
        <v>33016.21</v>
      </c>
      <c r="L47">
        <v>861</v>
      </c>
      <c r="M47">
        <v>50</v>
      </c>
      <c r="N47">
        <v>3.62</v>
      </c>
      <c r="O47">
        <v>15600</v>
      </c>
      <c r="P47">
        <v>1253</v>
      </c>
      <c r="Q47">
        <v>1704</v>
      </c>
      <c r="R47">
        <v>130</v>
      </c>
      <c r="S47">
        <v>120</v>
      </c>
      <c r="T47">
        <v>15600</v>
      </c>
    </row>
    <row r="48" spans="2:20" x14ac:dyDescent="0.2">
      <c r="B48" t="s">
        <v>67</v>
      </c>
      <c r="C48">
        <v>3333256</v>
      </c>
      <c r="D48">
        <v>0</v>
      </c>
      <c r="E48">
        <v>0</v>
      </c>
      <c r="F48" t="s">
        <v>21</v>
      </c>
      <c r="G48">
        <v>134</v>
      </c>
      <c r="H48">
        <v>212.04</v>
      </c>
      <c r="I48">
        <v>89</v>
      </c>
      <c r="J48">
        <v>176.18</v>
      </c>
      <c r="K48">
        <v>31038.55</v>
      </c>
      <c r="L48">
        <v>827</v>
      </c>
      <c r="M48">
        <v>53</v>
      </c>
      <c r="N48">
        <v>3.57</v>
      </c>
      <c r="O48">
        <v>15720</v>
      </c>
      <c r="P48">
        <v>1383</v>
      </c>
      <c r="Q48">
        <v>1704</v>
      </c>
      <c r="R48">
        <v>131</v>
      </c>
      <c r="S48">
        <v>120</v>
      </c>
      <c r="T48">
        <v>15720</v>
      </c>
    </row>
    <row r="49" spans="2:20" x14ac:dyDescent="0.2">
      <c r="B49" t="s">
        <v>68</v>
      </c>
      <c r="C49">
        <v>3438169</v>
      </c>
      <c r="D49">
        <v>0</v>
      </c>
      <c r="E49">
        <v>0</v>
      </c>
      <c r="F49" t="s">
        <v>21</v>
      </c>
      <c r="G49">
        <v>137</v>
      </c>
      <c r="H49">
        <v>220.4</v>
      </c>
      <c r="I49">
        <v>88</v>
      </c>
      <c r="J49">
        <v>189.44</v>
      </c>
      <c r="K49">
        <v>35888.720000000001</v>
      </c>
      <c r="L49">
        <v>920</v>
      </c>
      <c r="M49">
        <v>52</v>
      </c>
      <c r="N49">
        <v>3.68</v>
      </c>
      <c r="O49">
        <v>15600</v>
      </c>
      <c r="P49">
        <v>1514</v>
      </c>
      <c r="Q49">
        <v>1704</v>
      </c>
      <c r="R49">
        <v>130</v>
      </c>
      <c r="S49">
        <v>120</v>
      </c>
      <c r="T49">
        <v>15600</v>
      </c>
    </row>
    <row r="50" spans="2:20" x14ac:dyDescent="0.2">
      <c r="B50" t="s">
        <v>69</v>
      </c>
      <c r="C50">
        <v>3586224</v>
      </c>
      <c r="D50">
        <v>0</v>
      </c>
      <c r="E50">
        <v>0</v>
      </c>
      <c r="F50" t="s">
        <v>21</v>
      </c>
      <c r="G50">
        <v>144</v>
      </c>
      <c r="H50">
        <v>228.13</v>
      </c>
      <c r="I50">
        <v>97</v>
      </c>
      <c r="J50">
        <v>193.25</v>
      </c>
      <c r="K50">
        <v>37344.589999999997</v>
      </c>
      <c r="L50">
        <v>937</v>
      </c>
      <c r="M50">
        <v>48</v>
      </c>
      <c r="N50">
        <v>3.84</v>
      </c>
      <c r="O50">
        <v>15720</v>
      </c>
      <c r="P50">
        <v>1644</v>
      </c>
      <c r="Q50">
        <v>1704</v>
      </c>
      <c r="R50">
        <v>131</v>
      </c>
      <c r="S50">
        <v>120</v>
      </c>
      <c r="T50">
        <v>15720</v>
      </c>
    </row>
    <row r="51" spans="2:20" x14ac:dyDescent="0.2">
      <c r="B51" t="s">
        <v>70</v>
      </c>
      <c r="C51">
        <v>3671602</v>
      </c>
      <c r="D51">
        <v>0</v>
      </c>
      <c r="E51">
        <v>0</v>
      </c>
      <c r="F51" t="s">
        <v>21</v>
      </c>
      <c r="G51">
        <v>136</v>
      </c>
      <c r="H51">
        <v>235.36</v>
      </c>
      <c r="I51">
        <v>99</v>
      </c>
      <c r="J51">
        <v>219.71</v>
      </c>
      <c r="K51">
        <v>48270.97</v>
      </c>
      <c r="L51">
        <v>1120</v>
      </c>
      <c r="M51">
        <v>54</v>
      </c>
      <c r="N51">
        <v>3.93</v>
      </c>
      <c r="O51">
        <v>15600</v>
      </c>
      <c r="P51">
        <v>1775</v>
      </c>
      <c r="Q51">
        <v>1704</v>
      </c>
      <c r="R51">
        <v>130</v>
      </c>
      <c r="S51">
        <v>120</v>
      </c>
      <c r="T51">
        <v>15600</v>
      </c>
    </row>
    <row r="52" spans="2:20" x14ac:dyDescent="0.2">
      <c r="B52">
        <v>7</v>
      </c>
      <c r="C52">
        <v>520967</v>
      </c>
      <c r="D52">
        <v>0</v>
      </c>
      <c r="E52">
        <v>0</v>
      </c>
      <c r="F52" t="s">
        <v>21</v>
      </c>
      <c r="G52">
        <v>73</v>
      </c>
      <c r="H52">
        <v>72.680000000000007</v>
      </c>
      <c r="I52">
        <v>72</v>
      </c>
      <c r="J52">
        <v>8.34</v>
      </c>
      <c r="K52">
        <v>69.510000000000005</v>
      </c>
      <c r="L52">
        <v>99</v>
      </c>
      <c r="M52">
        <v>35</v>
      </c>
      <c r="N52">
        <v>0.56000000000000005</v>
      </c>
      <c r="O52">
        <v>7168</v>
      </c>
      <c r="P52">
        <v>574</v>
      </c>
      <c r="Q52">
        <v>1248</v>
      </c>
      <c r="R52">
        <v>128</v>
      </c>
      <c r="S52">
        <v>56</v>
      </c>
      <c r="T52">
        <v>7168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8" workbookViewId="0">
      <selection activeCell="H43" sqref="H43:H52"/>
    </sheetView>
  </sheetViews>
  <sheetFormatPr baseColWidth="10" defaultRowHeight="16" x14ac:dyDescent="0.2"/>
  <cols>
    <col min="6" max="6" width="17" customWidth="1"/>
    <col min="7" max="7" width="21.1640625" customWidth="1"/>
    <col min="8" max="8" width="18.33203125" customWidth="1"/>
  </cols>
  <sheetData>
    <row r="2" spans="1:8" x14ac:dyDescent="0.2">
      <c r="C2" t="s">
        <v>1</v>
      </c>
      <c r="D2" t="s">
        <v>18</v>
      </c>
      <c r="F2" t="s">
        <v>76</v>
      </c>
      <c r="G2" t="s">
        <v>77</v>
      </c>
      <c r="H2" t="s">
        <v>78</v>
      </c>
    </row>
    <row r="3" spans="1:8" x14ac:dyDescent="0.2">
      <c r="A3" t="s">
        <v>71</v>
      </c>
      <c r="B3" t="s">
        <v>20</v>
      </c>
      <c r="C3">
        <v>3323200</v>
      </c>
      <c r="D3">
        <v>6432</v>
      </c>
      <c r="F3">
        <f>C3-D3*$C$53/$D$53</f>
        <v>2855725.1473214286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1142820</v>
      </c>
      <c r="D4">
        <v>6432</v>
      </c>
      <c r="F4">
        <f t="shared" ref="F4:F53" si="0">C4-D4*$C$53/$D$53</f>
        <v>675345.14732142864</v>
      </c>
      <c r="G4">
        <f t="shared" ref="G4:G13" si="1">F4/$F$3</f>
        <v>0.23648814661133583</v>
      </c>
      <c r="H4">
        <f t="shared" ref="H4:H52" si="2">$G$3-G4</f>
        <v>0.76351185338866423</v>
      </c>
    </row>
    <row r="5" spans="1:8" x14ac:dyDescent="0.2">
      <c r="B5" t="s">
        <v>23</v>
      </c>
      <c r="C5">
        <v>915385</v>
      </c>
      <c r="D5">
        <v>6384</v>
      </c>
      <c r="F5">
        <f t="shared" si="0"/>
        <v>451398.765625</v>
      </c>
      <c r="G5">
        <f t="shared" si="1"/>
        <v>0.15806800106389665</v>
      </c>
      <c r="H5">
        <f t="shared" si="2"/>
        <v>0.84193199893610338</v>
      </c>
    </row>
    <row r="6" spans="1:8" x14ac:dyDescent="0.2">
      <c r="B6" t="s">
        <v>24</v>
      </c>
      <c r="C6">
        <v>775892</v>
      </c>
      <c r="D6">
        <v>6432</v>
      </c>
      <c r="F6">
        <f t="shared" si="0"/>
        <v>308417.14732142858</v>
      </c>
      <c r="G6">
        <f t="shared" si="1"/>
        <v>0.10799959079070098</v>
      </c>
      <c r="H6">
        <f t="shared" si="2"/>
        <v>0.89200040920929902</v>
      </c>
    </row>
    <row r="7" spans="1:8" x14ac:dyDescent="0.2">
      <c r="B7" t="s">
        <v>25</v>
      </c>
      <c r="C7">
        <v>780956</v>
      </c>
      <c r="D7">
        <v>6432</v>
      </c>
      <c r="F7">
        <f t="shared" si="0"/>
        <v>313481.14732142858</v>
      </c>
      <c r="G7">
        <f t="shared" si="1"/>
        <v>0.10977287068941598</v>
      </c>
      <c r="H7">
        <f t="shared" si="2"/>
        <v>0.89022712931058401</v>
      </c>
    </row>
    <row r="8" spans="1:8" x14ac:dyDescent="0.2">
      <c r="B8" t="s">
        <v>26</v>
      </c>
      <c r="C8">
        <v>770223</v>
      </c>
      <c r="D8">
        <v>6432</v>
      </c>
      <c r="F8">
        <f t="shared" si="0"/>
        <v>302748.14732142858</v>
      </c>
      <c r="G8">
        <f t="shared" si="1"/>
        <v>0.10601445576980539</v>
      </c>
      <c r="H8">
        <f t="shared" si="2"/>
        <v>0.89398554423019461</v>
      </c>
    </row>
    <row r="9" spans="1:8" x14ac:dyDescent="0.2">
      <c r="B9" t="s">
        <v>27</v>
      </c>
      <c r="C9">
        <v>732888</v>
      </c>
      <c r="D9">
        <v>6432</v>
      </c>
      <c r="F9">
        <f t="shared" si="0"/>
        <v>265413.14732142858</v>
      </c>
      <c r="G9">
        <f t="shared" si="1"/>
        <v>9.2940718601850367E-2</v>
      </c>
      <c r="H9">
        <f t="shared" si="2"/>
        <v>0.90705928139814962</v>
      </c>
    </row>
    <row r="10" spans="1:8" x14ac:dyDescent="0.2">
      <c r="B10" t="s">
        <v>28</v>
      </c>
      <c r="C10">
        <v>681444</v>
      </c>
      <c r="D10">
        <v>6384</v>
      </c>
      <c r="F10">
        <f t="shared" si="0"/>
        <v>217457.765625</v>
      </c>
      <c r="G10">
        <f t="shared" si="1"/>
        <v>7.6148002488603594E-2</v>
      </c>
      <c r="H10">
        <f t="shared" si="2"/>
        <v>0.92385199751139635</v>
      </c>
    </row>
    <row r="11" spans="1:8" x14ac:dyDescent="0.2">
      <c r="B11" t="s">
        <v>29</v>
      </c>
      <c r="C11">
        <v>690614</v>
      </c>
      <c r="D11">
        <v>6432</v>
      </c>
      <c r="F11">
        <f t="shared" si="0"/>
        <v>223139.14732142858</v>
      </c>
      <c r="G11">
        <f t="shared" si="1"/>
        <v>7.8137473254639156E-2</v>
      </c>
      <c r="H11">
        <f t="shared" si="2"/>
        <v>0.92186252674536084</v>
      </c>
    </row>
    <row r="12" spans="1:8" x14ac:dyDescent="0.2">
      <c r="B12" t="s">
        <v>30</v>
      </c>
      <c r="C12">
        <v>721432</v>
      </c>
      <c r="D12">
        <v>6432</v>
      </c>
      <c r="F12">
        <f t="shared" si="0"/>
        <v>253957.14732142858</v>
      </c>
      <c r="G12">
        <f t="shared" si="1"/>
        <v>8.8929128056890072E-2</v>
      </c>
      <c r="H12">
        <f t="shared" si="2"/>
        <v>0.91107087194310998</v>
      </c>
    </row>
    <row r="13" spans="1:8" x14ac:dyDescent="0.2">
      <c r="A13" t="s">
        <v>72</v>
      </c>
      <c r="B13" t="s">
        <v>31</v>
      </c>
      <c r="C13">
        <v>1801357</v>
      </c>
      <c r="D13">
        <v>3564</v>
      </c>
      <c r="F13">
        <f t="shared" si="0"/>
        <v>1542327.0909598214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1074792</v>
      </c>
      <c r="D14">
        <v>3564</v>
      </c>
      <c r="F14">
        <f t="shared" si="0"/>
        <v>815762.09095982136</v>
      </c>
      <c r="G14">
        <f t="shared" ref="G14:G23" si="3">F14/$F$13</f>
        <v>0.52891639895410003</v>
      </c>
      <c r="H14">
        <f t="shared" si="2"/>
        <v>0.47108360104589997</v>
      </c>
    </row>
    <row r="15" spans="1:8" x14ac:dyDescent="0.2">
      <c r="B15" t="s">
        <v>33</v>
      </c>
      <c r="C15">
        <v>814728</v>
      </c>
      <c r="D15">
        <v>3564</v>
      </c>
      <c r="F15">
        <f t="shared" si="0"/>
        <v>555698.09095982136</v>
      </c>
      <c r="G15">
        <f t="shared" si="3"/>
        <v>0.36029846990108899</v>
      </c>
      <c r="H15">
        <f t="shared" si="2"/>
        <v>0.63970153009891106</v>
      </c>
    </row>
    <row r="16" spans="1:8" x14ac:dyDescent="0.2">
      <c r="B16" t="s">
        <v>34</v>
      </c>
      <c r="C16">
        <v>552216</v>
      </c>
      <c r="D16">
        <v>3564</v>
      </c>
      <c r="F16">
        <f t="shared" si="0"/>
        <v>293186.09095982142</v>
      </c>
      <c r="G16">
        <f t="shared" si="3"/>
        <v>0.19009332889132213</v>
      </c>
      <c r="H16">
        <f t="shared" si="2"/>
        <v>0.80990667110867787</v>
      </c>
    </row>
    <row r="17" spans="1:8" x14ac:dyDescent="0.2">
      <c r="B17" t="s">
        <v>35</v>
      </c>
      <c r="C17">
        <v>471434</v>
      </c>
      <c r="D17">
        <v>3591</v>
      </c>
      <c r="F17">
        <f t="shared" si="0"/>
        <v>210441.7431640625</v>
      </c>
      <c r="G17">
        <f t="shared" si="3"/>
        <v>0.13644430185888801</v>
      </c>
      <c r="H17">
        <f t="shared" si="2"/>
        <v>0.86355569814111199</v>
      </c>
    </row>
    <row r="18" spans="1:8" x14ac:dyDescent="0.2">
      <c r="B18" t="s">
        <v>36</v>
      </c>
      <c r="C18">
        <v>443773</v>
      </c>
      <c r="D18">
        <v>3564</v>
      </c>
      <c r="F18">
        <f t="shared" si="0"/>
        <v>184743.09095982142</v>
      </c>
      <c r="G18">
        <f t="shared" si="3"/>
        <v>0.11978204366808604</v>
      </c>
      <c r="H18">
        <f t="shared" si="2"/>
        <v>0.88021795633191391</v>
      </c>
    </row>
    <row r="19" spans="1:8" x14ac:dyDescent="0.2">
      <c r="B19" t="s">
        <v>37</v>
      </c>
      <c r="C19">
        <v>403629</v>
      </c>
      <c r="D19">
        <v>3564</v>
      </c>
      <c r="F19">
        <f t="shared" si="0"/>
        <v>144599.09095982142</v>
      </c>
      <c r="G19">
        <f t="shared" si="3"/>
        <v>9.3753842364160567E-2</v>
      </c>
      <c r="H19">
        <f t="shared" si="2"/>
        <v>0.90624615763583938</v>
      </c>
    </row>
    <row r="20" spans="1:8" x14ac:dyDescent="0.2">
      <c r="B20" t="s">
        <v>38</v>
      </c>
      <c r="C20">
        <v>386812</v>
      </c>
      <c r="D20">
        <v>3564</v>
      </c>
      <c r="F20">
        <f t="shared" si="0"/>
        <v>127782.09095982142</v>
      </c>
      <c r="G20">
        <f t="shared" si="3"/>
        <v>8.2850188983129402E-2</v>
      </c>
      <c r="H20">
        <f t="shared" si="2"/>
        <v>0.91714981101687054</v>
      </c>
    </row>
    <row r="21" spans="1:8" x14ac:dyDescent="0.2">
      <c r="B21" t="s">
        <v>39</v>
      </c>
      <c r="C21">
        <v>395350</v>
      </c>
      <c r="D21">
        <v>3564</v>
      </c>
      <c r="F21">
        <f t="shared" si="0"/>
        <v>136320.09095982142</v>
      </c>
      <c r="G21">
        <f t="shared" si="3"/>
        <v>8.8385979704854095E-2</v>
      </c>
      <c r="H21">
        <f t="shared" si="2"/>
        <v>0.91161402029514593</v>
      </c>
    </row>
    <row r="22" spans="1:8" x14ac:dyDescent="0.2">
      <c r="B22" t="s">
        <v>40</v>
      </c>
      <c r="C22">
        <v>412653</v>
      </c>
      <c r="D22">
        <v>3564</v>
      </c>
      <c r="F22">
        <f t="shared" si="0"/>
        <v>153623.09095982142</v>
      </c>
      <c r="G22">
        <f t="shared" si="3"/>
        <v>9.9604741342005906E-2</v>
      </c>
      <c r="H22">
        <f t="shared" si="2"/>
        <v>0.90039525865799408</v>
      </c>
    </row>
    <row r="23" spans="1:8" x14ac:dyDescent="0.2">
      <c r="A23" t="s">
        <v>73</v>
      </c>
      <c r="B23" t="s">
        <v>41</v>
      </c>
      <c r="C23">
        <v>1953716</v>
      </c>
      <c r="D23">
        <v>6708</v>
      </c>
      <c r="F23">
        <f t="shared" si="0"/>
        <v>1466181.5920758927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1871211</v>
      </c>
      <c r="D24">
        <v>6708</v>
      </c>
      <c r="F24">
        <f t="shared" si="0"/>
        <v>1383676.5920758927</v>
      </c>
      <c r="G24">
        <f t="shared" ref="G24:G33" si="4">F24/$F$23</f>
        <v>0.94372797991333035</v>
      </c>
      <c r="H24">
        <f t="shared" si="2"/>
        <v>5.627202008666965E-2</v>
      </c>
    </row>
    <row r="25" spans="1:8" x14ac:dyDescent="0.2">
      <c r="B25" t="s">
        <v>43</v>
      </c>
      <c r="C25">
        <v>1776084</v>
      </c>
      <c r="D25">
        <v>6760</v>
      </c>
      <c r="F25">
        <f t="shared" si="0"/>
        <v>1284770.2555803573</v>
      </c>
      <c r="G25">
        <f t="shared" si="4"/>
        <v>0.87626953068024527</v>
      </c>
      <c r="H25">
        <f t="shared" si="2"/>
        <v>0.12373046931975473</v>
      </c>
    </row>
    <row r="26" spans="1:8" x14ac:dyDescent="0.2">
      <c r="B26" t="s">
        <v>44</v>
      </c>
      <c r="C26">
        <v>1457667</v>
      </c>
      <c r="D26">
        <v>6708</v>
      </c>
      <c r="F26">
        <f t="shared" si="0"/>
        <v>970132.59207589284</v>
      </c>
      <c r="G26">
        <f t="shared" si="4"/>
        <v>0.66167287689264398</v>
      </c>
      <c r="H26">
        <f t="shared" si="2"/>
        <v>0.33832712310735602</v>
      </c>
    </row>
    <row r="27" spans="1:8" x14ac:dyDescent="0.2">
      <c r="B27" t="s">
        <v>45</v>
      </c>
      <c r="C27">
        <v>1273988</v>
      </c>
      <c r="D27">
        <v>6708</v>
      </c>
      <c r="F27">
        <f t="shared" si="0"/>
        <v>786453.59207589284</v>
      </c>
      <c r="G27">
        <f t="shared" si="4"/>
        <v>0.53639576183901805</v>
      </c>
      <c r="H27">
        <f t="shared" si="2"/>
        <v>0.46360423816098195</v>
      </c>
    </row>
    <row r="28" spans="1:8" x14ac:dyDescent="0.2">
      <c r="B28" t="s">
        <v>46</v>
      </c>
      <c r="C28">
        <v>1246791</v>
      </c>
      <c r="D28">
        <v>6708</v>
      </c>
      <c r="F28">
        <f t="shared" si="0"/>
        <v>759256.59207589284</v>
      </c>
      <c r="G28">
        <f t="shared" si="4"/>
        <v>0.51784621780778162</v>
      </c>
      <c r="H28">
        <f t="shared" si="2"/>
        <v>0.48215378219221838</v>
      </c>
    </row>
    <row r="29" spans="1:8" x14ac:dyDescent="0.2">
      <c r="B29" t="s">
        <v>47</v>
      </c>
      <c r="C29">
        <v>974693</v>
      </c>
      <c r="D29">
        <v>6708</v>
      </c>
      <c r="F29">
        <f t="shared" si="0"/>
        <v>487158.59207589284</v>
      </c>
      <c r="G29">
        <f t="shared" si="4"/>
        <v>0.33226347589465333</v>
      </c>
      <c r="H29">
        <f t="shared" si="2"/>
        <v>0.66773652410534667</v>
      </c>
    </row>
    <row r="30" spans="1:8" x14ac:dyDescent="0.2">
      <c r="B30" t="s">
        <v>48</v>
      </c>
      <c r="C30">
        <v>856949</v>
      </c>
      <c r="D30">
        <v>6760</v>
      </c>
      <c r="F30">
        <f t="shared" si="0"/>
        <v>365635.25558035716</v>
      </c>
      <c r="G30">
        <f t="shared" si="4"/>
        <v>0.2493792430326946</v>
      </c>
      <c r="H30">
        <f t="shared" si="2"/>
        <v>0.75062075696730535</v>
      </c>
    </row>
    <row r="31" spans="1:8" x14ac:dyDescent="0.2">
      <c r="B31" t="s">
        <v>49</v>
      </c>
      <c r="C31">
        <v>856705</v>
      </c>
      <c r="D31">
        <v>6708</v>
      </c>
      <c r="F31">
        <f t="shared" si="0"/>
        <v>369170.59207589284</v>
      </c>
      <c r="G31">
        <f t="shared" si="4"/>
        <v>0.25179049721474323</v>
      </c>
      <c r="H31">
        <f t="shared" si="2"/>
        <v>0.74820950278525677</v>
      </c>
    </row>
    <row r="32" spans="1:8" x14ac:dyDescent="0.2">
      <c r="B32" t="s">
        <v>50</v>
      </c>
      <c r="C32">
        <v>854839</v>
      </c>
      <c r="D32">
        <v>6708</v>
      </c>
      <c r="F32">
        <f t="shared" si="0"/>
        <v>367304.59207589284</v>
      </c>
      <c r="G32">
        <f t="shared" si="4"/>
        <v>0.25051780356609493</v>
      </c>
      <c r="H32">
        <f t="shared" si="2"/>
        <v>0.74948219643390512</v>
      </c>
    </row>
    <row r="33" spans="1:8" x14ac:dyDescent="0.2">
      <c r="A33" t="s">
        <v>74</v>
      </c>
      <c r="B33" t="s">
        <v>51</v>
      </c>
      <c r="C33">
        <v>3447338</v>
      </c>
      <c r="D33">
        <v>10400</v>
      </c>
      <c r="F33">
        <f t="shared" si="0"/>
        <v>2691470.7008928573</v>
      </c>
      <c r="G33">
        <f>F33/$F$34</f>
        <v>0.9874968295415758</v>
      </c>
      <c r="H33">
        <f>$G$3-G33</f>
        <v>1.2503170458424195E-2</v>
      </c>
    </row>
    <row r="34" spans="1:8" x14ac:dyDescent="0.2">
      <c r="B34" t="s">
        <v>52</v>
      </c>
      <c r="C34">
        <v>3481416</v>
      </c>
      <c r="D34">
        <v>10400</v>
      </c>
      <c r="F34">
        <f t="shared" si="0"/>
        <v>2725548.7008928573</v>
      </c>
      <c r="G34">
        <f t="shared" ref="G34:G42" si="5">F34/$F$34</f>
        <v>1</v>
      </c>
      <c r="H34">
        <f t="shared" si="2"/>
        <v>0</v>
      </c>
    </row>
    <row r="35" spans="1:8" x14ac:dyDescent="0.2">
      <c r="B35" t="s">
        <v>53</v>
      </c>
      <c r="C35">
        <v>3321667</v>
      </c>
      <c r="D35">
        <v>10400</v>
      </c>
      <c r="F35">
        <f t="shared" si="0"/>
        <v>2565799.7008928573</v>
      </c>
      <c r="G35">
        <f t="shared" si="5"/>
        <v>0.94138831570036952</v>
      </c>
      <c r="H35">
        <f t="shared" si="2"/>
        <v>5.8611684299630484E-2</v>
      </c>
    </row>
    <row r="36" spans="1:8" x14ac:dyDescent="0.2">
      <c r="B36" t="s">
        <v>54</v>
      </c>
      <c r="C36">
        <v>3109581</v>
      </c>
      <c r="D36">
        <v>10400</v>
      </c>
      <c r="F36">
        <f t="shared" si="0"/>
        <v>2353713.7008928573</v>
      </c>
      <c r="G36">
        <f t="shared" si="5"/>
        <v>0.86357425942226196</v>
      </c>
      <c r="H36">
        <f t="shared" si="2"/>
        <v>0.13642574057773804</v>
      </c>
    </row>
    <row r="37" spans="1:8" x14ac:dyDescent="0.2">
      <c r="B37" t="s">
        <v>55</v>
      </c>
      <c r="C37">
        <v>2853778</v>
      </c>
      <c r="D37">
        <v>10400</v>
      </c>
      <c r="F37">
        <f t="shared" si="0"/>
        <v>2097910.7008928573</v>
      </c>
      <c r="G37">
        <f>F37/$F$34</f>
        <v>0.76972049708948764</v>
      </c>
      <c r="H37">
        <f t="shared" si="2"/>
        <v>0.23027950291051236</v>
      </c>
    </row>
    <row r="38" spans="1:8" x14ac:dyDescent="0.2">
      <c r="B38" t="s">
        <v>56</v>
      </c>
      <c r="C38">
        <v>2789130</v>
      </c>
      <c r="D38">
        <v>10400</v>
      </c>
      <c r="F38">
        <f t="shared" si="0"/>
        <v>2033262.7008928573</v>
      </c>
      <c r="G38">
        <f t="shared" si="5"/>
        <v>0.74600123645810645</v>
      </c>
      <c r="H38">
        <f t="shared" si="2"/>
        <v>0.25399876354189355</v>
      </c>
    </row>
    <row r="39" spans="1:8" x14ac:dyDescent="0.2">
      <c r="B39" t="s">
        <v>57</v>
      </c>
      <c r="C39">
        <v>2359811</v>
      </c>
      <c r="D39">
        <v>10400</v>
      </c>
      <c r="F39">
        <f t="shared" si="0"/>
        <v>1603943.7008928573</v>
      </c>
      <c r="G39">
        <f t="shared" si="5"/>
        <v>0.58848469681258109</v>
      </c>
      <c r="H39">
        <f t="shared" si="2"/>
        <v>0.41151530318741891</v>
      </c>
    </row>
    <row r="40" spans="1:8" x14ac:dyDescent="0.2">
      <c r="B40" t="s">
        <v>58</v>
      </c>
      <c r="C40">
        <v>1971077</v>
      </c>
      <c r="D40">
        <v>10400</v>
      </c>
      <c r="F40">
        <f t="shared" si="0"/>
        <v>1215209.7008928573</v>
      </c>
      <c r="G40">
        <f t="shared" si="5"/>
        <v>0.44585873680949789</v>
      </c>
      <c r="H40">
        <f t="shared" si="2"/>
        <v>0.55414126319050205</v>
      </c>
    </row>
    <row r="41" spans="1:8" x14ac:dyDescent="0.2">
      <c r="B41" t="s">
        <v>59</v>
      </c>
      <c r="C41">
        <v>2039228</v>
      </c>
      <c r="D41">
        <v>10400</v>
      </c>
      <c r="F41">
        <f t="shared" si="0"/>
        <v>1283360.7008928573</v>
      </c>
      <c r="G41">
        <f t="shared" si="5"/>
        <v>0.47086324323335099</v>
      </c>
      <c r="H41">
        <f t="shared" si="2"/>
        <v>0.52913675676664895</v>
      </c>
    </row>
    <row r="42" spans="1:8" x14ac:dyDescent="0.2">
      <c r="B42" t="s">
        <v>60</v>
      </c>
      <c r="C42">
        <v>1822471</v>
      </c>
      <c r="D42">
        <v>10400</v>
      </c>
      <c r="F42">
        <f t="shared" si="0"/>
        <v>1066603.7008928573</v>
      </c>
      <c r="G42">
        <f t="shared" si="5"/>
        <v>0.39133540359908103</v>
      </c>
      <c r="H42">
        <f t="shared" si="2"/>
        <v>0.60866459640091897</v>
      </c>
    </row>
    <row r="43" spans="1:8" x14ac:dyDescent="0.2">
      <c r="A43" t="s">
        <v>75</v>
      </c>
      <c r="B43" t="s">
        <v>61</v>
      </c>
      <c r="C43">
        <v>3609331</v>
      </c>
      <c r="D43">
        <v>15600</v>
      </c>
      <c r="F43">
        <f t="shared" si="0"/>
        <v>2475530.0513392854</v>
      </c>
      <c r="G43">
        <f>F43/$F$44</f>
        <v>0.94087891432094772</v>
      </c>
      <c r="H43">
        <f t="shared" si="2"/>
        <v>5.9121085679052277E-2</v>
      </c>
    </row>
    <row r="44" spans="1:8" x14ac:dyDescent="0.2">
      <c r="B44" t="s">
        <v>62</v>
      </c>
      <c r="C44">
        <v>3773605</v>
      </c>
      <c r="D44">
        <v>15720</v>
      </c>
      <c r="F44">
        <f t="shared" si="0"/>
        <v>2631082.5055803573</v>
      </c>
      <c r="G44">
        <f t="shared" ref="G44:G52" si="6">F44/$F$44</f>
        <v>1</v>
      </c>
      <c r="H44">
        <f t="shared" si="2"/>
        <v>0</v>
      </c>
    </row>
    <row r="45" spans="1:8" x14ac:dyDescent="0.2">
      <c r="B45" t="s">
        <v>63</v>
      </c>
      <c r="C45">
        <v>3464967</v>
      </c>
      <c r="D45">
        <v>15600</v>
      </c>
      <c r="F45">
        <f t="shared" si="0"/>
        <v>2331166.0513392854</v>
      </c>
      <c r="G45">
        <f t="shared" si="6"/>
        <v>0.88601024346254131</v>
      </c>
      <c r="H45">
        <f t="shared" si="2"/>
        <v>0.11398975653745869</v>
      </c>
    </row>
    <row r="46" spans="1:8" x14ac:dyDescent="0.2">
      <c r="B46" t="s">
        <v>64</v>
      </c>
      <c r="C46">
        <v>3489524</v>
      </c>
      <c r="D46">
        <v>15720</v>
      </c>
      <c r="F46">
        <f t="shared" si="0"/>
        <v>2347001.5055803573</v>
      </c>
      <c r="G46">
        <f t="shared" si="6"/>
        <v>0.89202885147178679</v>
      </c>
      <c r="H46">
        <f t="shared" si="2"/>
        <v>0.10797114852821321</v>
      </c>
    </row>
    <row r="47" spans="1:8" x14ac:dyDescent="0.2">
      <c r="B47" t="s">
        <v>65</v>
      </c>
      <c r="C47">
        <v>3522716</v>
      </c>
      <c r="D47">
        <v>15600</v>
      </c>
      <c r="F47">
        <f t="shared" si="0"/>
        <v>2388915.0513392854</v>
      </c>
      <c r="G47">
        <f t="shared" si="6"/>
        <v>0.90795900404968288</v>
      </c>
      <c r="H47">
        <f t="shared" si="2"/>
        <v>9.2040995950317117E-2</v>
      </c>
    </row>
    <row r="48" spans="1:8" x14ac:dyDescent="0.2">
      <c r="B48" t="s">
        <v>66</v>
      </c>
      <c r="C48">
        <v>3384498</v>
      </c>
      <c r="D48">
        <v>15600</v>
      </c>
      <c r="F48">
        <f t="shared" si="0"/>
        <v>2250697.0513392854</v>
      </c>
      <c r="G48">
        <f t="shared" si="6"/>
        <v>0.85542625385775672</v>
      </c>
      <c r="H48">
        <f t="shared" si="2"/>
        <v>0.14457374614224328</v>
      </c>
    </row>
    <row r="49" spans="1:8" x14ac:dyDescent="0.2">
      <c r="B49" t="s">
        <v>67</v>
      </c>
      <c r="C49">
        <v>3333256</v>
      </c>
      <c r="D49">
        <v>15720</v>
      </c>
      <c r="F49">
        <f t="shared" si="0"/>
        <v>2190733.5055803573</v>
      </c>
      <c r="G49">
        <f t="shared" si="6"/>
        <v>0.83263580709991114</v>
      </c>
      <c r="H49">
        <f t="shared" si="2"/>
        <v>0.16736419290008886</v>
      </c>
    </row>
    <row r="50" spans="1:8" x14ac:dyDescent="0.2">
      <c r="B50" t="s">
        <v>68</v>
      </c>
      <c r="C50">
        <v>3438169</v>
      </c>
      <c r="D50">
        <v>15600</v>
      </c>
      <c r="F50">
        <f t="shared" si="0"/>
        <v>2304368.0513392854</v>
      </c>
      <c r="G50">
        <f t="shared" si="6"/>
        <v>0.87582508205343945</v>
      </c>
      <c r="H50">
        <f t="shared" si="2"/>
        <v>0.12417491794656055</v>
      </c>
    </row>
    <row r="51" spans="1:8" x14ac:dyDescent="0.2">
      <c r="B51" t="s">
        <v>69</v>
      </c>
      <c r="C51">
        <v>3586224</v>
      </c>
      <c r="D51">
        <v>15720</v>
      </c>
      <c r="F51">
        <f t="shared" si="0"/>
        <v>2443701.5055803573</v>
      </c>
      <c r="G51">
        <f t="shared" si="6"/>
        <v>0.92878178483472984</v>
      </c>
      <c r="H51">
        <f t="shared" si="2"/>
        <v>7.121821516527016E-2</v>
      </c>
    </row>
    <row r="52" spans="1:8" x14ac:dyDescent="0.2">
      <c r="B52" t="s">
        <v>70</v>
      </c>
      <c r="C52">
        <v>3671602</v>
      </c>
      <c r="D52">
        <v>15600</v>
      </c>
      <c r="F52">
        <f t="shared" si="0"/>
        <v>2537801.0513392854</v>
      </c>
      <c r="G52">
        <f t="shared" si="6"/>
        <v>0.96454635913422404</v>
      </c>
      <c r="H52">
        <f t="shared" si="2"/>
        <v>3.5453640865775959E-2</v>
      </c>
    </row>
    <row r="53" spans="1:8" x14ac:dyDescent="0.2">
      <c r="A53" t="s">
        <v>2</v>
      </c>
      <c r="B53">
        <v>7</v>
      </c>
      <c r="C53">
        <v>520967</v>
      </c>
      <c r="D53">
        <v>7168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211210 Cy5 ladder EMSA with yCA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2021-12-28T19:46:59Z</dcterms:created>
  <dcterms:modified xsi:type="dcterms:W3CDTF">2021-12-28T22:15:42Z</dcterms:modified>
</cp:coreProperties>
</file>